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720" activeTab="0"/>
  </bookViews>
  <sheets>
    <sheet name="Kosten für 6 Stk." sheetId="1" r:id="rId1"/>
    <sheet name="Aufteilung Länder 6 Stk.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<sst xmlns="http://schemas.openxmlformats.org/spreadsheetml/2006/main" count="71" uniqueCount="45">
  <si>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Arbeitsgemeinschaft Donauländer</t>
  </si>
  <si>
    <t>Produktionskosten</t>
  </si>
  <si>
    <t>Land</t>
  </si>
  <si>
    <t>Prozent</t>
  </si>
  <si>
    <t>EURO</t>
  </si>
  <si>
    <t xml:space="preserve"> EURO</t>
  </si>
  <si>
    <t>(Quelle: Wr. Institut für Internationale Wirtschaftsvergleiche und WIFO)</t>
  </si>
  <si>
    <t xml:space="preserve"> je Mitglied</t>
  </si>
  <si>
    <t>Bundesrepublik Deutschland</t>
  </si>
  <si>
    <t>Österreich</t>
  </si>
  <si>
    <t>Slowakische Republik</t>
  </si>
  <si>
    <t>Ungarn</t>
  </si>
  <si>
    <t>Republik Kroatien</t>
  </si>
  <si>
    <t>Republik Serbien</t>
  </si>
  <si>
    <t>Rumänien</t>
  </si>
  <si>
    <t>Bulgarien</t>
  </si>
  <si>
    <t>Moldawien</t>
  </si>
  <si>
    <t>Ukraine</t>
  </si>
  <si>
    <t>SUMME</t>
  </si>
  <si>
    <t>1.</t>
  </si>
  <si>
    <t>Einzelpreis netto</t>
  </si>
  <si>
    <t>€</t>
  </si>
  <si>
    <t>+</t>
  </si>
  <si>
    <t>20 % Mehrwertssteuer</t>
  </si>
  <si>
    <t>Einzelpreis brutto</t>
  </si>
  <si>
    <t>2.</t>
  </si>
  <si>
    <t>3. Holzsockel</t>
  </si>
  <si>
    <t>GLASQUADER</t>
  </si>
  <si>
    <t>INSGESAMT</t>
  </si>
  <si>
    <t>EHRENGESCHENK</t>
  </si>
  <si>
    <t>Arbeitskreis "Kultur und Wissenschaft"</t>
  </si>
  <si>
    <t>Preis für 2 Stück</t>
  </si>
  <si>
    <t>Preis für 8 Stück</t>
  </si>
  <si>
    <t>HOLZSCHATULLEN INKL. SOCKEL</t>
  </si>
  <si>
    <t>LASERUNG BEIGESTELLTE QUADER</t>
  </si>
  <si>
    <t>Preis für 6 Stück</t>
  </si>
  <si>
    <t>2 Stück neu</t>
  </si>
  <si>
    <t>VORKOSTEN</t>
  </si>
  <si>
    <t>Dateierstellung + Maschineneinrichtung netto</t>
  </si>
  <si>
    <t>Vorkosten brutto</t>
  </si>
  <si>
    <t>Aufteilung der Kosten für 6 Ehrengeschenke</t>
  </si>
  <si>
    <t>€ 2.262,-- inkl. 20 % USt</t>
  </si>
  <si>
    <t>Jahr 2010</t>
  </si>
  <si>
    <t xml:space="preserve">Bruttosozialprodukt zu Kaufkraftstandards 2008 / EURO                                                     </t>
  </si>
  <si>
    <r>
      <t xml:space="preserve">KOSTEN für 6 STÜCK </t>
    </r>
    <r>
      <rPr>
        <sz val="11"/>
        <rFont val="Arial"/>
        <family val="2"/>
      </rPr>
      <t>(alte Kalkulation, neue wird vorgelegt)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</si>
</sst>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top" wrapText="1"/>
    </xf>
    <xf numFmtId="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2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2" fillId="0" borderId="0" xfId="0" applyNumberFormat="1" applyFont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2" sqref="A32:IV32"/>
    </sheetView>
  </sheetViews>
  <sheetFormatPr defaultColWidth="11.421875" defaultRowHeight="12.75"/>
  <cols>
    <col min="1" max="1" width="3.140625" style="27" customWidth="1"/>
    <col min="2" max="2" width="34.140625" style="27" customWidth="1"/>
    <col min="3" max="3" width="4.57421875" style="27" customWidth="1"/>
    <col min="4" max="4" width="13.00390625" style="27" bestFit="1" customWidth="1"/>
    <col min="5" max="16384" width="11.57421875" style="27" customWidth="1"/>
  </cols>
  <sheetData>
    <row r="1" spans="1:6" ht="20.25">
      <c r="A1" s="38" t="s">
        <v>29</v>
      </c>
      <c r="B1" s="38"/>
      <c r="C1" s="38"/>
      <c r="D1" s="38"/>
      <c r="E1" s="38"/>
      <c r="F1" s="38"/>
    </row>
    <row r="2" spans="1:6" ht="18">
      <c r="A2" s="39" t="s">
        <v>44</v>
      </c>
      <c r="B2" s="39"/>
      <c r="C2" s="39"/>
      <c r="D2" s="39"/>
      <c r="E2" s="39"/>
      <c r="F2" s="39"/>
    </row>
    <row r="3" spans="1:6" ht="24.75" customHeight="1">
      <c r="A3" s="29"/>
      <c r="B3" s="29"/>
      <c r="C3" s="29"/>
      <c r="D3" s="29"/>
      <c r="E3" s="29"/>
      <c r="F3" s="29"/>
    </row>
    <row r="4" spans="1:6" ht="24.75" customHeight="1">
      <c r="A4" s="29" t="s">
        <v>19</v>
      </c>
      <c r="B4" s="35" t="s">
        <v>37</v>
      </c>
      <c r="C4" s="29"/>
      <c r="D4" s="29"/>
      <c r="E4" s="29"/>
      <c r="F4" s="29"/>
    </row>
    <row r="5" spans="1:6" ht="24.75" customHeight="1">
      <c r="A5" s="29"/>
      <c r="B5" s="29"/>
      <c r="C5" s="29"/>
      <c r="D5" s="29"/>
      <c r="E5" s="29"/>
      <c r="F5" s="29"/>
    </row>
    <row r="6" spans="1:4" s="36" customFormat="1" ht="33" customHeight="1">
      <c r="A6" s="40" t="s">
        <v>38</v>
      </c>
      <c r="B6" s="40"/>
      <c r="C6" s="36" t="s">
        <v>21</v>
      </c>
      <c r="D6" s="36">
        <v>215</v>
      </c>
    </row>
    <row r="7" spans="1:4" s="36" customFormat="1" ht="24.75" customHeight="1">
      <c r="A7" s="37" t="s">
        <v>22</v>
      </c>
      <c r="B7" s="37" t="s">
        <v>23</v>
      </c>
      <c r="C7" s="37" t="s">
        <v>21</v>
      </c>
      <c r="D7" s="37">
        <f>D6*20%</f>
        <v>43</v>
      </c>
    </row>
    <row r="8" spans="1:4" s="36" customFormat="1" ht="24.75" customHeight="1" thickBot="1">
      <c r="A8" s="31" t="s">
        <v>39</v>
      </c>
      <c r="B8" s="31"/>
      <c r="C8" s="31" t="s">
        <v>21</v>
      </c>
      <c r="D8" s="31">
        <f>SUM(D6:D7)</f>
        <v>258</v>
      </c>
    </row>
    <row r="9" ht="24.75" customHeight="1" thickTop="1"/>
    <row r="10" spans="1:2" ht="24.75" customHeight="1">
      <c r="A10" s="28" t="s">
        <v>19</v>
      </c>
      <c r="B10" s="28" t="s">
        <v>27</v>
      </c>
    </row>
    <row r="11" ht="18" customHeight="1">
      <c r="B11" s="34" t="s">
        <v>36</v>
      </c>
    </row>
    <row r="12" ht="18" customHeight="1"/>
    <row r="13" spans="1:4" ht="24.75" customHeight="1">
      <c r="A13" s="27" t="s">
        <v>20</v>
      </c>
      <c r="C13" s="27" t="s">
        <v>21</v>
      </c>
      <c r="D13" s="27">
        <v>445</v>
      </c>
    </row>
    <row r="14" spans="1:4" ht="24.75" customHeight="1">
      <c r="A14" s="30" t="s">
        <v>22</v>
      </c>
      <c r="B14" s="30" t="s">
        <v>23</v>
      </c>
      <c r="C14" s="30" t="s">
        <v>21</v>
      </c>
      <c r="D14" s="30">
        <f>D13*20%</f>
        <v>89</v>
      </c>
    </row>
    <row r="15" spans="1:4" ht="24.75" customHeight="1">
      <c r="A15" s="27" t="s">
        <v>24</v>
      </c>
      <c r="C15" s="27" t="s">
        <v>21</v>
      </c>
      <c r="D15" s="27">
        <f>SUM(D13:D14)</f>
        <v>534</v>
      </c>
    </row>
    <row r="16" spans="1:4" ht="24.75" customHeight="1" thickBot="1">
      <c r="A16" s="31" t="s">
        <v>31</v>
      </c>
      <c r="B16" s="31"/>
      <c r="C16" s="31" t="s">
        <v>21</v>
      </c>
      <c r="D16" s="31">
        <f>D15*2</f>
        <v>1068</v>
      </c>
    </row>
    <row r="17" ht="24.75" customHeight="1" thickTop="1"/>
    <row r="18" spans="1:2" ht="24.75" customHeight="1">
      <c r="A18" s="28" t="s">
        <v>25</v>
      </c>
      <c r="B18" s="28" t="s">
        <v>33</v>
      </c>
    </row>
    <row r="19" ht="18.75" customHeight="1"/>
    <row r="20" spans="1:4" ht="24.75" customHeight="1">
      <c r="A20" s="27" t="s">
        <v>20</v>
      </c>
      <c r="C20" s="27" t="s">
        <v>21</v>
      </c>
      <c r="D20" s="27">
        <v>52.5</v>
      </c>
    </row>
    <row r="21" spans="1:4" ht="24.75" customHeight="1">
      <c r="A21" s="30" t="s">
        <v>22</v>
      </c>
      <c r="B21" s="30" t="s">
        <v>23</v>
      </c>
      <c r="C21" s="30" t="s">
        <v>21</v>
      </c>
      <c r="D21" s="30">
        <f>D20*20%</f>
        <v>10.5</v>
      </c>
    </row>
    <row r="22" spans="1:4" ht="24.75" customHeight="1">
      <c r="A22" s="27" t="s">
        <v>24</v>
      </c>
      <c r="C22" s="27" t="s">
        <v>21</v>
      </c>
      <c r="D22" s="27">
        <f>SUM(D20:D21)</f>
        <v>63</v>
      </c>
    </row>
    <row r="23" spans="1:4" ht="24.75" customHeight="1" thickBot="1">
      <c r="A23" s="31" t="s">
        <v>32</v>
      </c>
      <c r="B23" s="31"/>
      <c r="C23" s="31" t="s">
        <v>21</v>
      </c>
      <c r="D23" s="31">
        <f>D22*8</f>
        <v>504</v>
      </c>
    </row>
    <row r="24" ht="24.75" customHeight="1" thickTop="1"/>
    <row r="25" spans="1:2" ht="24.75" customHeight="1">
      <c r="A25" s="28" t="s">
        <v>26</v>
      </c>
      <c r="B25" s="28" t="s">
        <v>34</v>
      </c>
    </row>
    <row r="26" ht="18" customHeight="1"/>
    <row r="27" spans="1:4" ht="24.75" customHeight="1">
      <c r="A27" s="27" t="s">
        <v>20</v>
      </c>
      <c r="C27" s="27" t="s">
        <v>21</v>
      </c>
      <c r="D27" s="27">
        <v>60</v>
      </c>
    </row>
    <row r="28" spans="1:4" ht="24.75" customHeight="1">
      <c r="A28" s="30" t="s">
        <v>22</v>
      </c>
      <c r="B28" s="30" t="s">
        <v>23</v>
      </c>
      <c r="C28" s="30" t="s">
        <v>21</v>
      </c>
      <c r="D28" s="30">
        <f>D27*20%</f>
        <v>12</v>
      </c>
    </row>
    <row r="29" spans="1:4" ht="24.75" customHeight="1">
      <c r="A29" s="27" t="s">
        <v>24</v>
      </c>
      <c r="C29" s="27" t="s">
        <v>21</v>
      </c>
      <c r="D29" s="27">
        <f>SUM(D27:D28)</f>
        <v>72</v>
      </c>
    </row>
    <row r="30" spans="1:4" ht="24.75" customHeight="1" thickBot="1">
      <c r="A30" s="31" t="s">
        <v>35</v>
      </c>
      <c r="B30" s="31"/>
      <c r="C30" s="31" t="s">
        <v>21</v>
      </c>
      <c r="D30" s="31">
        <f>D29*6</f>
        <v>432</v>
      </c>
    </row>
    <row r="31" ht="24.75" customHeight="1" thickTop="1"/>
    <row r="32" spans="2:4" ht="24.75" customHeight="1">
      <c r="B32" s="32" t="s">
        <v>28</v>
      </c>
      <c r="C32" s="33" t="s">
        <v>21</v>
      </c>
      <c r="D32" s="33">
        <f>D16+D23+D30+D8</f>
        <v>2262</v>
      </c>
    </row>
  </sheetData>
  <mergeCells count="3">
    <mergeCell ref="A1:F1"/>
    <mergeCell ref="A2:F2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0" zoomScaleNormal="80" workbookViewId="0" topLeftCell="A1">
      <selection activeCell="B20" sqref="B20"/>
    </sheetView>
  </sheetViews>
  <sheetFormatPr defaultColWidth="11.421875" defaultRowHeight="12.75"/>
  <cols>
    <col min="1" max="1" width="31.140625" style="2" customWidth="1"/>
    <col min="2" max="2" width="40.57421875" style="3" customWidth="1"/>
    <col min="3" max="3" width="18.7109375" style="4" customWidth="1"/>
    <col min="4" max="5" width="18.7109375" style="3" customWidth="1"/>
    <col min="6" max="16384" width="11.57421875" style="2" customWidth="1"/>
  </cols>
  <sheetData>
    <row r="1" spans="1:5" ht="19.5" customHeight="1">
      <c r="A1" s="41" t="s">
        <v>0</v>
      </c>
      <c r="B1" s="41"/>
      <c r="C1" s="41"/>
      <c r="D1" s="41"/>
      <c r="E1" s="41"/>
    </row>
    <row r="2" spans="1:5" ht="19.5" customHeight="1">
      <c r="A2" s="41" t="s">
        <v>30</v>
      </c>
      <c r="B2" s="41"/>
      <c r="C2" s="41"/>
      <c r="D2" s="41"/>
      <c r="E2" s="41"/>
    </row>
    <row r="3" spans="1:5" ht="19.5" customHeight="1">
      <c r="A3" s="41" t="s">
        <v>40</v>
      </c>
      <c r="B3" s="41"/>
      <c r="C3" s="41"/>
      <c r="D3" s="41"/>
      <c r="E3" s="41"/>
    </row>
    <row r="4" spans="1:5" ht="19.5" customHeight="1">
      <c r="A4" s="41" t="s">
        <v>1</v>
      </c>
      <c r="B4" s="41"/>
      <c r="C4" s="41"/>
      <c r="D4" s="41"/>
      <c r="E4" s="41"/>
    </row>
    <row r="5" spans="1:5" ht="19.5" customHeight="1">
      <c r="A5" s="41" t="s">
        <v>41</v>
      </c>
      <c r="B5" s="41"/>
      <c r="C5" s="41"/>
      <c r="D5" s="41"/>
      <c r="E5" s="41"/>
    </row>
    <row r="6" spans="1:5" ht="19.5" customHeight="1">
      <c r="A6" s="41" t="s">
        <v>42</v>
      </c>
      <c r="B6" s="41"/>
      <c r="C6" s="41"/>
      <c r="D6" s="41"/>
      <c r="E6" s="41"/>
    </row>
    <row r="7" spans="1:5" ht="19.5" customHeight="1">
      <c r="A7" s="1"/>
      <c r="B7" s="1"/>
      <c r="C7" s="1"/>
      <c r="D7" s="1"/>
      <c r="E7" s="1"/>
    </row>
    <row r="8" ht="19.5" customHeight="1" thickBot="1"/>
    <row r="9" spans="1:5" s="8" customFormat="1" ht="36" customHeight="1">
      <c r="A9" s="42" t="s">
        <v>2</v>
      </c>
      <c r="B9" s="5" t="s">
        <v>43</v>
      </c>
      <c r="C9" s="6" t="s">
        <v>3</v>
      </c>
      <c r="D9" s="5" t="s">
        <v>4</v>
      </c>
      <c r="E9" s="7" t="s">
        <v>5</v>
      </c>
    </row>
    <row r="10" spans="1:5" s="8" customFormat="1" ht="24" customHeight="1" thickBot="1">
      <c r="A10" s="43"/>
      <c r="B10" s="9" t="s">
        <v>6</v>
      </c>
      <c r="C10" s="10">
        <v>1</v>
      </c>
      <c r="D10" s="11">
        <v>2262</v>
      </c>
      <c r="E10" s="12" t="s">
        <v>7</v>
      </c>
    </row>
    <row r="11" spans="1:5" ht="24.75" customHeight="1">
      <c r="A11" s="13" t="s">
        <v>8</v>
      </c>
      <c r="B11" s="14">
        <v>29000</v>
      </c>
      <c r="C11" s="14">
        <f>B11*100/B21</f>
        <v>21.52887690530561</v>
      </c>
      <c r="D11" s="14">
        <f>D21*C11%</f>
        <v>486.98319559801286</v>
      </c>
      <c r="E11" s="15"/>
    </row>
    <row r="12" spans="1:5" ht="24.75" customHeight="1">
      <c r="A12" s="16" t="s">
        <v>9</v>
      </c>
      <c r="B12" s="17">
        <v>31000</v>
      </c>
      <c r="C12" s="17">
        <f>B12*100/B21</f>
        <v>23.013627036705994</v>
      </c>
      <c r="D12" s="17">
        <f>D21*C12%</f>
        <v>520.5682435702896</v>
      </c>
      <c r="E12" s="18">
        <f>D12/4</f>
        <v>130.1420608925724</v>
      </c>
    </row>
    <row r="13" spans="1:5" ht="24.75" customHeight="1">
      <c r="A13" s="16" t="s">
        <v>10</v>
      </c>
      <c r="B13" s="17">
        <v>18100</v>
      </c>
      <c r="C13" s="17">
        <f>B13*100/B21</f>
        <v>13.4369886891735</v>
      </c>
      <c r="D13" s="17">
        <f>D21*C13%</f>
        <v>303.9446841491046</v>
      </c>
      <c r="E13" s="18">
        <f>D13/3</f>
        <v>101.3148947163682</v>
      </c>
    </row>
    <row r="14" spans="1:5" ht="24.75" customHeight="1">
      <c r="A14" s="16" t="s">
        <v>11</v>
      </c>
      <c r="B14" s="17">
        <v>16100</v>
      </c>
      <c r="C14" s="17">
        <f>B14*100/B21</f>
        <v>11.952238557773114</v>
      </c>
      <c r="D14" s="17">
        <f>D21*C14%</f>
        <v>270.35963617682785</v>
      </c>
      <c r="E14" s="18">
        <f>D14/8</f>
        <v>33.79495452210348</v>
      </c>
    </row>
    <row r="15" spans="1:5" ht="24.75" customHeight="1">
      <c r="A15" s="16" t="s">
        <v>12</v>
      </c>
      <c r="B15" s="17">
        <v>15700</v>
      </c>
      <c r="C15" s="17">
        <f>B15*100/B21</f>
        <v>11.655288531493037</v>
      </c>
      <c r="D15" s="17">
        <f>D21*C15%</f>
        <v>263.6426265823725</v>
      </c>
      <c r="E15" s="18">
        <f>D15/2</f>
        <v>131.82131329118624</v>
      </c>
    </row>
    <row r="16" spans="1:5" ht="24.75" customHeight="1">
      <c r="A16" s="16" t="s">
        <v>13</v>
      </c>
      <c r="B16" s="17">
        <v>2075</v>
      </c>
      <c r="C16" s="17">
        <f>B16*100/B21</f>
        <v>1.5404282613279012</v>
      </c>
      <c r="D16" s="17">
        <f>D21*C16%</f>
        <v>34.84448727123713</v>
      </c>
      <c r="E16" s="18"/>
    </row>
    <row r="17" spans="1:5" ht="24.75" customHeight="1">
      <c r="A17" s="16" t="s">
        <v>14</v>
      </c>
      <c r="B17" s="17">
        <v>6730</v>
      </c>
      <c r="C17" s="17">
        <f>B17*100/B21</f>
        <v>4.996184192162302</v>
      </c>
      <c r="D17" s="17">
        <f>D21*C17%</f>
        <v>113.01368642671126</v>
      </c>
      <c r="E17" s="18">
        <f>D17/12</f>
        <v>9.417807202225939</v>
      </c>
    </row>
    <row r="18" spans="1:5" ht="24.75" customHeight="1">
      <c r="A18" s="16" t="s">
        <v>15</v>
      </c>
      <c r="B18" s="17">
        <v>10400</v>
      </c>
      <c r="C18" s="17">
        <f>B18*100/B21</f>
        <v>7.720700683282011</v>
      </c>
      <c r="D18" s="17">
        <f>D21*C18%</f>
        <v>174.6422494558391</v>
      </c>
      <c r="E18" s="18">
        <f>D18/7</f>
        <v>24.948892779405586</v>
      </c>
    </row>
    <row r="19" spans="1:5" ht="24.75" customHeight="1">
      <c r="A19" s="16" t="s">
        <v>16</v>
      </c>
      <c r="B19" s="17">
        <v>447.8</v>
      </c>
      <c r="C19" s="17">
        <f>B19*100/B21</f>
        <v>0.3324355544205466</v>
      </c>
      <c r="D19" s="17">
        <f>D21*C19%</f>
        <v>7.5196922409927645</v>
      </c>
      <c r="E19" s="18"/>
    </row>
    <row r="20" spans="1:5" ht="24.75" customHeight="1" thickBot="1">
      <c r="A20" s="19" t="s">
        <v>17</v>
      </c>
      <c r="B20" s="20">
        <v>5150</v>
      </c>
      <c r="C20" s="20">
        <f>B20*100/B21</f>
        <v>3.8232315883559957</v>
      </c>
      <c r="D20" s="20">
        <f>D21*C20%</f>
        <v>86.48149852861262</v>
      </c>
      <c r="E20" s="21"/>
    </row>
    <row r="21" spans="1:5" ht="24.75" customHeight="1" hidden="1" thickBot="1">
      <c r="A21" s="22" t="s">
        <v>18</v>
      </c>
      <c r="B21" s="23">
        <f>SUM(B11:B20)</f>
        <v>134702.8</v>
      </c>
      <c r="C21" s="24">
        <v>100</v>
      </c>
      <c r="D21" s="25">
        <v>2262</v>
      </c>
      <c r="E21" s="26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mergeCells count="7">
    <mergeCell ref="A5:E5"/>
    <mergeCell ref="A6:E6"/>
    <mergeCell ref="A9:A10"/>
    <mergeCell ref="A1:E1"/>
    <mergeCell ref="A2:E2"/>
    <mergeCell ref="A3:E3"/>
    <mergeCell ref="A4:E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KASR</dc:creator>
  <cp:keywords/>
  <dc:description/>
  <cp:lastModifiedBy>LDWG</cp:lastModifiedBy>
  <cp:lastPrinted>2010-04-15T09:56:27Z</cp:lastPrinted>
  <dcterms:created xsi:type="dcterms:W3CDTF">2004-10-12T09:19:19Z</dcterms:created>
  <dcterms:modified xsi:type="dcterms:W3CDTF">2010-05-03T10:05:13Z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ARGE D. "Konferenz d. Regierungschefs", „Konferenz d. leitenden Beamten"
LAD1-8890 wird hier weitergeführt</vt:lpwstr>
  </property>
  <property fmtid="{D5CDD505-2E9C-101B-9397-08002B2CF9AE}" pid="9" name="FSC#FSCLAKIS@15.1000:Bearbeiter_Tit_NN">
    <vt:lpwstr>de Martin</vt:lpwstr>
  </property>
  <property fmtid="{D5CDD505-2E9C-101B-9397-08002B2CF9AE}" pid="10" name="FSC#FSCLAKIS@15.1000:Bearbeiter_Tit_VN_NN">
    <vt:lpwstr>Peter de Martin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ARGE Donauländer, Protokoll der Sitzung der Leitenden Beamten und Konferenz der Regierungschefs in Wien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13488</vt:lpwstr>
  </property>
  <property fmtid="{D5CDD505-2E9C-101B-9397-08002B2CF9AE}" pid="15" name="FSC#FSCLAKIS@15.1000:DW_Eigentuemer_Zuschrift">
    <vt:lpwstr>13002</vt:lpwstr>
  </property>
  <property fmtid="{D5CDD505-2E9C-101B-9397-08002B2CF9AE}" pid="16" name="FSC#FSCLAKIS@15.1000:Eigentuemer_Zuschrift_Tit_VN_NN">
    <vt:lpwstr>Gertrude Enzinger</vt:lpwstr>
  </property>
  <property fmtid="{D5CDD505-2E9C-101B-9397-08002B2CF9AE}" pid="17" name="FSC#FSCLAKIS@15.1000:Erzeugt_am">
    <vt:lpwstr>20.05.2010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LAD1-ER-7020/178-2010</vt:lpwstr>
  </property>
  <property fmtid="{D5CDD505-2E9C-101B-9397-08002B2CF9AE}" pid="21" name="FSC#FSCLAKIS@15.1000:Objektname">
    <vt:lpwstr>Beilage_5</vt:lpwstr>
  </property>
  <property fmtid="{D5CDD505-2E9C-101B-9397-08002B2CF9AE}" pid="22" name="FSC#FSCLAKIS@15.1000:RsabAbsender">
    <vt:lpwstr>Amt der NÖ Landesregierung
Abteilung Landesamtsdirektion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d e   M a r t i n</vt:lpwstr>
  </property>
  <property fmtid="{D5CDD505-2E9C-101B-9397-08002B2CF9AE}" pid="31" name="FSC#FSCLAKIS@15.1000:Systemaenderungszeitpunkt">
    <vt:lpwstr>20. Mai 2010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Verkäufer</vt:lpwstr>
  </property>
  <property fmtid="{D5CDD505-2E9C-101B-9397-08002B2CF9AE}" pid="40" name="FSC#NOELLAKISFORMSPROP@1000.8803:xmldata10">
    <vt:lpwstr>keine Käufer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Grundstücke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NOELLAKISFORMSPROP@1000.8803:xmldataVertrEnt">
    <vt:lpwstr>Kein Vertreter erfasst</vt:lpwstr>
  </property>
  <property fmtid="{D5CDD505-2E9C-101B-9397-08002B2CF9AE}" pid="50" name="FSC#NOELLAKISFORMSPROP@1000.8803:xmldataGrundstEnt">
    <vt:lpwstr>keine Grundstücke</vt:lpwstr>
  </property>
  <property fmtid="{D5CDD505-2E9C-101B-9397-08002B2CF9AE}" pid="51" name="FSC#NOELLAKISFORMSPROP@1000.8803:xmldataGVAVerk">
    <vt:lpwstr>keine Verkäufer</vt:lpwstr>
  </property>
  <property fmtid="{D5CDD505-2E9C-101B-9397-08002B2CF9AE}" pid="52" name="FSC#NOELLAKISFORMSPROP@1000.8803:xmldataGVAKaeufer">
    <vt:lpwstr>keine Käufer</vt:lpwstr>
  </property>
  <property fmtid="{D5CDD505-2E9C-101B-9397-08002B2CF9AE}" pid="53" name="FSC#NOELLAKISFORMSPROP@1000.8803:xmldataGVARechtsgesch">
    <vt:lpwstr>kein Rechtsgeschäft</vt:lpwstr>
  </property>
  <property fmtid="{D5CDD505-2E9C-101B-9397-08002B2CF9AE}" pid="54" name="FSC#NOELLAKISFORMSPROP@1000.8803:xmldataGVA_RG_dat">
    <vt:lpwstr>kein Datum</vt:lpwstr>
  </property>
  <property fmtid="{D5CDD505-2E9C-101B-9397-08002B2CF9AE}" pid="55" name="FSC#NOELLAKISFORMSPROP@1000.8803:xmldata_RG_Zahl_GVA">
    <vt:lpwstr>Keine Aktenzahl des Rechtsgeschäfts erfasst</vt:lpwstr>
  </property>
  <property fmtid="{D5CDD505-2E9C-101B-9397-08002B2CF9AE}" pid="56" name="FSC#NOELLAKISFORMSPROP@1000.8803:xmldata_grundstueck_GVA">
    <vt:lpwstr>keine Grundstücke</vt:lpwstr>
  </property>
  <property fmtid="{D5CDD505-2E9C-101B-9397-08002B2CF9AE}" pid="57" name="FSC#NOELLAKISFORMSPROP@1000.8803:xmldataZuschlagGVA">
    <vt:lpwstr>Kein Zuschlag - Gericht erfasst</vt:lpwstr>
  </property>
  <property fmtid="{D5CDD505-2E9C-101B-9397-08002B2CF9AE}" pid="58" name="FSC#NOELLAKISFORMSPROP@1000.8803:xmldata_ZuDat_GVA">
    <vt:lpwstr>Kein Zuschlag - Datum erfasst</vt:lpwstr>
  </property>
  <property fmtid="{D5CDD505-2E9C-101B-9397-08002B2CF9AE}" pid="59" name="FSC#NOELLAKISFORMSPROP@1000.8803:xmldata_ZuZahl_GVA">
    <vt:lpwstr>Kein Zuschlag - Zahl erfasst</vt:lpwstr>
  </property>
  <property fmtid="{D5CDD505-2E9C-101B-9397-08002B2CF9AE}" pid="60" name="FSC#NOELLAKISFORMSPROP@1000.8803:xmldata_Vertreter_GVA">
    <vt:lpwstr>Kein Vertreter erfasst</vt:lpwstr>
  </property>
  <property fmtid="{D5CDD505-2E9C-101B-9397-08002B2CF9AE}" pid="61" name="FSC#COOSYSTEM@1.1:Container">
    <vt:lpwstr>COO.1000.8802.5.7269571</vt:lpwstr>
  </property>
  <property fmtid="{D5CDD505-2E9C-101B-9397-08002B2CF9AE}" pid="62" name="FSC#COOELAK@1.1001:Subject">
    <vt:lpwstr>ARGE D. "Konferenz d. Regierungschefs", „Konferenz d. leitenden Beamten"
LAD1-8890 wird hier weitergeführt</vt:lpwstr>
  </property>
  <property fmtid="{D5CDD505-2E9C-101B-9397-08002B2CF9AE}" pid="63" name="FSC#COOELAK@1.1001:FileReference">
    <vt:lpwstr>LAD1-ER-7020-2002</vt:lpwstr>
  </property>
  <property fmtid="{D5CDD505-2E9C-101B-9397-08002B2CF9AE}" pid="64" name="FSC#COOELAK@1.1001:FileRefYear">
    <vt:lpwstr>2002</vt:lpwstr>
  </property>
  <property fmtid="{D5CDD505-2E9C-101B-9397-08002B2CF9AE}" pid="65" name="FSC#COOELAK@1.1001:FileRefOrdinal">
    <vt:lpwstr>7020</vt:lpwstr>
  </property>
  <property fmtid="{D5CDD505-2E9C-101B-9397-08002B2CF9AE}" pid="66" name="FSC#COOELAK@1.1001:FileRefOU">
    <vt:lpwstr/>
  </property>
  <property fmtid="{D5CDD505-2E9C-101B-9397-08002B2CF9AE}" pid="67" name="FSC#COOELAK@1.1001:Organization">
    <vt:lpwstr/>
  </property>
  <property fmtid="{D5CDD505-2E9C-101B-9397-08002B2CF9AE}" pid="68" name="FSC#COOELAK@1.1001:Owner">
    <vt:lpwstr> Enzinger</vt:lpwstr>
  </property>
  <property fmtid="{D5CDD505-2E9C-101B-9397-08002B2CF9AE}" pid="69" name="FSC#COOELAK@1.1001:OwnerExtension">
    <vt:lpwstr>13002</vt:lpwstr>
  </property>
  <property fmtid="{D5CDD505-2E9C-101B-9397-08002B2CF9AE}" pid="70" name="FSC#COOELAK@1.1001:OwnerFaxExtension">
    <vt:lpwstr/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LAD1-ER (Abteilung Landesamtsdirektion / Europareferat)</vt:lpwstr>
  </property>
  <property fmtid="{D5CDD505-2E9C-101B-9397-08002B2CF9AE}" pid="76" name="FSC#COOELAK@1.1001:CreatedAt">
    <vt:lpwstr>20.05.2010 10:44:33</vt:lpwstr>
  </property>
  <property fmtid="{D5CDD505-2E9C-101B-9397-08002B2CF9AE}" pid="77" name="FSC#COOELAK@1.1001:OU">
    <vt:lpwstr>LAD1-ER (Abteilung Landesamtsdirektion / Europareferat)</vt:lpwstr>
  </property>
  <property fmtid="{D5CDD505-2E9C-101B-9397-08002B2CF9AE}" pid="78" name="FSC#COOELAK@1.1001:Priority">
    <vt:lpwstr/>
  </property>
  <property fmtid="{D5CDD505-2E9C-101B-9397-08002B2CF9AE}" pid="79" name="FSC#COOELAK@1.1001:ObjBarCode">
    <vt:lpwstr>*COO.1000.8802.5.7269571*</vt:lpwstr>
  </property>
  <property fmtid="{D5CDD505-2E9C-101B-9397-08002B2CF9AE}" pid="80" name="FSC#COOELAK@1.1001:RefBarCode">
    <vt:lpwstr>*Beilage_5*</vt:lpwstr>
  </property>
  <property fmtid="{D5CDD505-2E9C-101B-9397-08002B2CF9AE}" pid="81" name="FSC#COOELAK@1.1001:FileRefBarCode">
    <vt:lpwstr>*LAD1-ER-7020-2002*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ER</vt:lpwstr>
  </property>
  <property fmtid="{D5CDD505-2E9C-101B-9397-08002B2CF9AE}" pid="95" name="FSC#COOELAK@1.1001:CurrentUserRolePos">
    <vt:lpwstr>Sekretariat</vt:lpwstr>
  </property>
  <property fmtid="{D5CDD505-2E9C-101B-9397-08002B2CF9AE}" pid="96" name="FSC#COOELAK@1.1001:CurrentUserEmail">
    <vt:lpwstr>cornelia.kastenhofer@noel.gv.at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>13488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>post.lad1@noel.gv.at</vt:lpwstr>
  </property>
  <property fmtid="{D5CDD505-2E9C-101B-9397-08002B2CF9AE}" pid="107" name="FSC#ATSTATECFG@1.1001:SubfileDate">
    <vt:lpwstr>20.05.2010</vt:lpwstr>
  </property>
  <property fmtid="{D5CDD505-2E9C-101B-9397-08002B2CF9AE}" pid="108" name="FSC#ATSTATECFG@1.1001:SubfileSubject">
    <vt:lpwstr>ARGE Donauländer, Protokoll der Sitzung der Leitenden Beamten und Konferenz der Regierungschefs in Wien</vt:lpwstr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LAD1-ER-7020/178-2010</vt:lpwstr>
  </property>
  <property fmtid="{D5CDD505-2E9C-101B-9397-08002B2CF9AE}" pid="116" name="FSC#ATSTATECFG@1.1001:Clause">
    <vt:lpwstr/>
  </property>
  <property fmtid="{D5CDD505-2E9C-101B-9397-08002B2CF9AE}" pid="117" name="FSC#ATSTATECFG@1.1001:ExternalFile">
    <vt:lpwstr/>
  </property>
  <property fmtid="{D5CDD505-2E9C-101B-9397-08002B2CF9AE}" pid="118" name="FSC#ATSTATECFG@1.1001:ApprovedSignature">
    <vt:lpwstr/>
  </property>
</Properties>
</file>